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Y:\Projekte\Konradin\werkzeugforum.de\3_Content\01_Aktuelles\2024\240213_Heizsysteme_Schwäbisch-Hall\"/>
    </mc:Choice>
  </mc:AlternateContent>
  <xr:revisionPtr revIDLastSave="0" documentId="13_ncr:1_{FAD6AE77-F6BE-42AD-B1FD-A52CFE37CC71}" xr6:coauthVersionLast="47" xr6:coauthVersionMax="47" xr10:uidLastSave="{00000000-0000-0000-0000-000000000000}"/>
  <bookViews>
    <workbookView xWindow="-108" yWindow="-108" windowWidth="30936" windowHeight="16896" xr2:uid="{B2264834-9A7C-4B25-AC0F-146DDD06D7D6}"/>
  </bookViews>
  <sheets>
    <sheet name="Kosten Heizungssystem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C12" i="1" s="1"/>
  <c r="D13" i="1"/>
  <c r="E13" i="1"/>
  <c r="F13" i="1"/>
  <c r="D12" i="1"/>
  <c r="E12" i="1"/>
  <c r="F12" i="1"/>
  <c r="D7" i="1"/>
  <c r="E7" i="1"/>
  <c r="F7" i="1"/>
  <c r="G7" i="1"/>
  <c r="C7" i="1"/>
  <c r="D4" i="1"/>
  <c r="E4" i="1"/>
  <c r="F4" i="1"/>
  <c r="G4" i="1"/>
  <c r="G13" i="1" s="1"/>
  <c r="C4" i="1"/>
  <c r="C13" i="1" s="1"/>
  <c r="D3" i="1"/>
  <c r="E3" i="1"/>
  <c r="F3" i="1"/>
  <c r="G3" i="1"/>
  <c r="G12" i="1" s="1"/>
</calcChain>
</file>

<file path=xl/sharedStrings.xml><?xml version="1.0" encoding="utf-8"?>
<sst xmlns="http://schemas.openxmlformats.org/spreadsheetml/2006/main" count="16" uniqueCount="16">
  <si>
    <t>Pelletheizung</t>
  </si>
  <si>
    <t>Wärmepumpe</t>
  </si>
  <si>
    <t>Wasserstoffheizung</t>
  </si>
  <si>
    <t>Fernwärme</t>
  </si>
  <si>
    <t>Gas</t>
  </si>
  <si>
    <t>Jahresverbrauch in kWh</t>
  </si>
  <si>
    <t>Betriebskosten je kWh in Cent</t>
  </si>
  <si>
    <t>Betriebskosten Altbau im Jahr in €</t>
  </si>
  <si>
    <t>Betriebskosten Neubau im Jahr in €</t>
  </si>
  <si>
    <t>Anschaffungskosten</t>
  </si>
  <si>
    <t>AfA = 20 Jahre linear</t>
  </si>
  <si>
    <t>Wartungskosten</t>
  </si>
  <si>
    <t>Wartung &amp; Service /Jahr</t>
  </si>
  <si>
    <t>Heizung Gesamtkosten/Jahr Altbau</t>
  </si>
  <si>
    <t>Heizung Gesamtkosten/Jahr Neubau</t>
  </si>
  <si>
    <t>Diese Werte sind variabel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</si>
</sst>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\ &quot;€&quot;"/>
  </numFmts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8999908444471571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Protection="1">
      <protection locked="0"/>
    </xf>
    <xf numFmtId="3" fontId="1" fillId="0" borderId="0" xfId="0" applyNumberFormat="1" applyFont="1" applyProtection="1">
      <protection locked="0"/>
    </xf>
    <xf numFmtId="3" fontId="0" fillId="0" borderId="0" xfId="0" applyNumberFormat="1" applyProtection="1">
      <protection locked="0"/>
    </xf>
    <xf numFmtId="164" fontId="0" fillId="2" borderId="0" xfId="0" applyNumberFormat="1" applyFill="1" applyProtection="1">
      <protection locked="0"/>
    </xf>
    <xf numFmtId="0" fontId="0" fillId="0" borderId="0" xfId="0" applyProtection="1">
      <protection locked="0"/>
    </xf>
    <xf numFmtId="3" fontId="0" fillId="2" borderId="0" xfId="0" applyNumberFormat="1" applyFill="1" applyProtection="1">
      <protection locked="0"/>
    </xf>
    <xf numFmtId="165" fontId="0" fillId="0" borderId="0" xfId="0" applyNumberFormat="1" applyProtection="1">
      <protection locked="0"/>
    </xf>
    <xf numFmtId="165" fontId="0" fillId="2" borderId="0" xfId="0" applyNumberFormat="1" applyFill="1" applyProtection="1">
      <protection locked="0"/>
    </xf>
    <xf numFmtId="165" fontId="0" fillId="0" borderId="0" xfId="0" applyNumberFormat="1" applyProtection="1"/>
    <xf numFmtId="165" fontId="1" fillId="0" borderId="0" xfId="0" applyNumberFormat="1" applyFont="1" applyProtection="1"/>
    <xf numFmtId="0" fontId="1" fillId="0" borderId="0" xfId="0" applyFont="1" applyProtection="1"/>
    <xf numFmtId="3" fontId="1" fillId="0" borderId="0" xfId="0" applyNumberFormat="1" applyFont="1" applyProtection="1"/>
    <xf numFmtId="0" fontId="1" fillId="2" borderId="0" xfId="0" applyFont="1" applyFill="1" applyProtection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22CD1-4DEC-4788-994E-4BB06C813300}">
  <dimension ref="A1:G16"/>
  <sheetViews>
    <sheetView tabSelected="1" workbookViewId="0">
      <selection activeCell="G3" sqref="G3"/>
    </sheetView>
  </sheetViews>
  <sheetFormatPr baseColWidth="10" defaultRowHeight="14.4" x14ac:dyDescent="0.3"/>
  <cols>
    <col min="1" max="1" width="30.44140625" style="1" bestFit="1" customWidth="1"/>
    <col min="2" max="2" width="20.5546875" style="3" bestFit="1" customWidth="1"/>
    <col min="3" max="3" width="12.21875" style="5" bestFit="1" customWidth="1"/>
    <col min="4" max="4" width="12.88671875" style="5" bestFit="1" customWidth="1"/>
    <col min="5" max="5" width="17.21875" style="5" bestFit="1" customWidth="1"/>
    <col min="6" max="6" width="10.33203125" style="5" bestFit="1" customWidth="1"/>
    <col min="7" max="7" width="7.88671875" style="5" bestFit="1" customWidth="1"/>
    <col min="8" max="16384" width="11.5546875" style="5"/>
  </cols>
  <sheetData>
    <row r="1" spans="1:7" s="1" customFormat="1" x14ac:dyDescent="0.3">
      <c r="A1" s="11"/>
      <c r="B1" s="12" t="s">
        <v>5</v>
      </c>
      <c r="C1" s="11" t="s">
        <v>0</v>
      </c>
      <c r="D1" s="11" t="s">
        <v>1</v>
      </c>
      <c r="E1" s="11" t="s">
        <v>2</v>
      </c>
      <c r="F1" s="11" t="s">
        <v>3</v>
      </c>
      <c r="G1" s="11" t="s">
        <v>4</v>
      </c>
    </row>
    <row r="2" spans="1:7" x14ac:dyDescent="0.3">
      <c r="A2" s="11" t="s">
        <v>6</v>
      </c>
      <c r="C2" s="4">
        <v>6.1</v>
      </c>
      <c r="D2" s="4">
        <v>3</v>
      </c>
      <c r="E2" s="4">
        <v>27</v>
      </c>
      <c r="F2" s="4">
        <v>10</v>
      </c>
      <c r="G2" s="4">
        <v>12.3</v>
      </c>
    </row>
    <row r="3" spans="1:7" x14ac:dyDescent="0.3">
      <c r="A3" s="11" t="s">
        <v>7</v>
      </c>
      <c r="B3" s="6">
        <v>15000</v>
      </c>
      <c r="C3" s="9">
        <f>C2*$B$3/100</f>
        <v>915</v>
      </c>
      <c r="D3" s="9">
        <f t="shared" ref="D3:G3" si="0">D2*$B$3/100</f>
        <v>450</v>
      </c>
      <c r="E3" s="9">
        <f t="shared" si="0"/>
        <v>4050</v>
      </c>
      <c r="F3" s="9">
        <f t="shared" si="0"/>
        <v>1500</v>
      </c>
      <c r="G3" s="9">
        <f t="shared" si="0"/>
        <v>1845</v>
      </c>
    </row>
    <row r="4" spans="1:7" x14ac:dyDescent="0.3">
      <c r="A4" s="11" t="s">
        <v>8</v>
      </c>
      <c r="B4" s="6">
        <v>6000</v>
      </c>
      <c r="C4" s="9">
        <f>C2*$B$4/100</f>
        <v>366</v>
      </c>
      <c r="D4" s="9">
        <f t="shared" ref="D4:G4" si="1">D2*$B$4/100</f>
        <v>180</v>
      </c>
      <c r="E4" s="9">
        <f t="shared" si="1"/>
        <v>1620</v>
      </c>
      <c r="F4" s="9">
        <f t="shared" si="1"/>
        <v>600</v>
      </c>
      <c r="G4" s="9">
        <f t="shared" si="1"/>
        <v>738</v>
      </c>
    </row>
    <row r="5" spans="1:7" x14ac:dyDescent="0.3">
      <c r="A5" s="11"/>
    </row>
    <row r="6" spans="1:7" x14ac:dyDescent="0.3">
      <c r="A6" s="11" t="s">
        <v>9</v>
      </c>
      <c r="C6" s="8">
        <v>15000</v>
      </c>
      <c r="D6" s="8">
        <v>28000</v>
      </c>
      <c r="E6" s="8">
        <v>12000</v>
      </c>
      <c r="F6" s="8">
        <v>13000</v>
      </c>
      <c r="G6" s="8">
        <v>10000</v>
      </c>
    </row>
    <row r="7" spans="1:7" x14ac:dyDescent="0.3">
      <c r="A7" s="11" t="s">
        <v>10</v>
      </c>
      <c r="B7" s="6">
        <v>20</v>
      </c>
      <c r="C7" s="9">
        <f>C6/$B$7</f>
        <v>750</v>
      </c>
      <c r="D7" s="9">
        <f t="shared" ref="D7:G7" si="2">D6/$B$7</f>
        <v>1400</v>
      </c>
      <c r="E7" s="9">
        <f t="shared" si="2"/>
        <v>600</v>
      </c>
      <c r="F7" s="9">
        <f t="shared" si="2"/>
        <v>650</v>
      </c>
      <c r="G7" s="9">
        <f t="shared" si="2"/>
        <v>500</v>
      </c>
    </row>
    <row r="8" spans="1:7" x14ac:dyDescent="0.3">
      <c r="A8" s="11"/>
      <c r="C8" s="7"/>
      <c r="D8" s="7"/>
      <c r="E8" s="7"/>
      <c r="F8" s="7"/>
      <c r="G8" s="7"/>
    </row>
    <row r="9" spans="1:7" x14ac:dyDescent="0.3">
      <c r="A9" s="11" t="s">
        <v>11</v>
      </c>
      <c r="C9" s="7"/>
      <c r="D9" s="7"/>
      <c r="E9" s="7"/>
      <c r="F9" s="7"/>
      <c r="G9" s="7"/>
    </row>
    <row r="10" spans="1:7" x14ac:dyDescent="0.3">
      <c r="A10" s="11" t="s">
        <v>12</v>
      </c>
      <c r="C10" s="8">
        <v>200</v>
      </c>
      <c r="D10" s="8">
        <v>200</v>
      </c>
      <c r="E10" s="8">
        <v>200</v>
      </c>
      <c r="F10" s="8">
        <v>200</v>
      </c>
      <c r="G10" s="8">
        <v>200</v>
      </c>
    </row>
    <row r="11" spans="1:7" x14ac:dyDescent="0.3">
      <c r="A11" s="11"/>
      <c r="C11" s="7"/>
      <c r="D11" s="7"/>
      <c r="E11" s="7"/>
      <c r="F11" s="7"/>
      <c r="G11" s="7"/>
    </row>
    <row r="12" spans="1:7" s="1" customFormat="1" x14ac:dyDescent="0.3">
      <c r="A12" s="11" t="s">
        <v>13</v>
      </c>
      <c r="B12" s="2"/>
      <c r="C12" s="10">
        <f>C3+C7+C10</f>
        <v>1865</v>
      </c>
      <c r="D12" s="10">
        <f t="shared" ref="D12:G12" si="3">D3+D7+D10</f>
        <v>2050</v>
      </c>
      <c r="E12" s="10">
        <f t="shared" si="3"/>
        <v>4850</v>
      </c>
      <c r="F12" s="10">
        <f t="shared" si="3"/>
        <v>2350</v>
      </c>
      <c r="G12" s="10">
        <f t="shared" si="3"/>
        <v>2545</v>
      </c>
    </row>
    <row r="13" spans="1:7" s="1" customFormat="1" x14ac:dyDescent="0.3">
      <c r="A13" s="11" t="s">
        <v>14</v>
      </c>
      <c r="B13" s="2"/>
      <c r="C13" s="10">
        <f>C4+C7+C10</f>
        <v>1316</v>
      </c>
      <c r="D13" s="10">
        <f t="shared" ref="D13:G13" si="4">D4+D7+D10</f>
        <v>1780</v>
      </c>
      <c r="E13" s="10">
        <f t="shared" si="4"/>
        <v>2420</v>
      </c>
      <c r="F13" s="10">
        <f t="shared" si="4"/>
        <v>1450</v>
      </c>
      <c r="G13" s="10">
        <f t="shared" si="4"/>
        <v>1438</v>
      </c>
    </row>
    <row r="14" spans="1:7" x14ac:dyDescent="0.3">
      <c r="A14" s="11"/>
    </row>
    <row r="15" spans="1:7" x14ac:dyDescent="0.3">
      <c r="A15" s="11"/>
    </row>
    <row r="16" spans="1:7" x14ac:dyDescent="0.3">
      <c r="A16" s="13" t="s">
        <v>15</v>
      </c>
    </row>
  </sheetData>
  <sheetProtection algorithmName="SHA-512" hashValue="RrrRssbgkeKj17NhBdQhismOGZMNBunW33wptlQoFxFv1BMa+lOaNG1DjHuyYECd5Twadqz2IMNo4NjMidAfIg==" saltValue="qpkIMI/XkOTOKD8igrJxMw==" spinCount="100000" sheet="1" objects="1" scenarios="1"/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Kosten Heizungssysteme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Josef Schneider</cp:lastModifiedBy>
  <dcterms:created xsi:type="dcterms:W3CDTF">2024-02-13T12:57:29Z</dcterms:created>
  <dcterms:modified xsi:type="dcterms:W3CDTF">2024-02-13T13:17:42Z</dcterms:modified>
</cp:coreProperties>
</file>